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435"/>
  </bookViews>
  <sheets>
    <sheet name="Oct-Dec 2018" sheetId="6" r:id="rId1"/>
    <sheet name="Sheet1" sheetId="7" r:id="rId2"/>
  </sheets>
  <calcPr calcId="179017"/>
</workbook>
</file>

<file path=xl/calcChain.xml><?xml version="1.0" encoding="utf-8"?>
<calcChain xmlns="http://schemas.openxmlformats.org/spreadsheetml/2006/main">
  <c r="G36" i="6" l="1"/>
  <c r="G23" i="6"/>
  <c r="I31" i="6" l="1"/>
  <c r="H36" i="6" l="1"/>
  <c r="H37" i="6"/>
  <c r="H38" i="6"/>
  <c r="H35" i="6"/>
  <c r="I39" i="6" l="1"/>
  <c r="G39" i="6"/>
  <c r="F39" i="6"/>
  <c r="E39" i="6"/>
  <c r="D39" i="6"/>
  <c r="H34" i="6"/>
  <c r="I32" i="6"/>
  <c r="G32" i="6"/>
  <c r="F32" i="6"/>
  <c r="E32" i="6"/>
  <c r="D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I8" i="6"/>
  <c r="G8" i="6"/>
  <c r="F8" i="6"/>
  <c r="E8" i="6"/>
  <c r="D8" i="6"/>
  <c r="H7" i="6"/>
  <c r="H6" i="6"/>
  <c r="H5" i="6"/>
  <c r="H4" i="6"/>
  <c r="F40" i="6" l="1"/>
  <c r="I40" i="6"/>
  <c r="D40" i="6"/>
  <c r="H8" i="6"/>
  <c r="H39" i="6"/>
  <c r="G40" i="6"/>
  <c r="E40" i="6"/>
  <c r="H32" i="6"/>
  <c r="H40" i="6" l="1"/>
</calcChain>
</file>

<file path=xl/sharedStrings.xml><?xml version="1.0" encoding="utf-8"?>
<sst xmlns="http://schemas.openxmlformats.org/spreadsheetml/2006/main" count="55" uniqueCount="54">
  <si>
    <t>Party</t>
  </si>
  <si>
    <t xml:space="preserve">Out of Wellington Accommodation </t>
  </si>
  <si>
    <t xml:space="preserve"> Domestic Air Travel</t>
  </si>
  <si>
    <t>Green Party</t>
  </si>
  <si>
    <t>Hon Eugenie Sage</t>
  </si>
  <si>
    <t>Hon James Shaw</t>
  </si>
  <si>
    <t>Hon Julie Anne Genter</t>
  </si>
  <si>
    <t>Jan Logie</t>
  </si>
  <si>
    <t>Green Party Total</t>
  </si>
  <si>
    <t xml:space="preserve">Labour </t>
  </si>
  <si>
    <t>Hon Andrew Little</t>
  </si>
  <si>
    <t>Hon Aupito Su'a William Sio</t>
  </si>
  <si>
    <t>Hon Carmel Sepuloni</t>
  </si>
  <si>
    <t>Hon Chris Hipkins</t>
  </si>
  <si>
    <t>Hon Clare Curran</t>
  </si>
  <si>
    <t>Hon Damien O'Connor</t>
  </si>
  <si>
    <t>Hon David Clark</t>
  </si>
  <si>
    <t>Hon David Parker</t>
  </si>
  <si>
    <t>Hon Grant Robertson</t>
  </si>
  <si>
    <t>Hon Iain Lees-Galloway</t>
  </si>
  <si>
    <t>Hon Jenny Salesa</t>
  </si>
  <si>
    <t>Hon Kelvin Davis</t>
  </si>
  <si>
    <t>Hon Kris Faafoi</t>
  </si>
  <si>
    <t>Hon Megan Woods</t>
  </si>
  <si>
    <t>Hon Meka Whaitiri</t>
  </si>
  <si>
    <t>Hon Nanaia Mahuta</t>
  </si>
  <si>
    <t>Hon Peeni Henare</t>
  </si>
  <si>
    <t>Hon Phil Twyford</t>
  </si>
  <si>
    <t>Hon Stuart Nash</t>
  </si>
  <si>
    <t>Hon Willie Jackson</t>
  </si>
  <si>
    <t>Michael Wood</t>
  </si>
  <si>
    <t>Rt Hon Jacinda Ardern</t>
  </si>
  <si>
    <t>Labour  Total</t>
  </si>
  <si>
    <t>NZ First</t>
  </si>
  <si>
    <t>Fletcher Tabuteau</t>
  </si>
  <si>
    <t>Hon Ron Mark</t>
  </si>
  <si>
    <t>Hon Shane Jones</t>
  </si>
  <si>
    <t>Hon Tracey Martin</t>
  </si>
  <si>
    <t>Rt Hon Winston Peters</t>
  </si>
  <si>
    <t>NZ First Total</t>
  </si>
  <si>
    <t>Total Green, Labour, NZ First</t>
  </si>
  <si>
    <t>Notes</t>
  </si>
  <si>
    <t>Excludes GST, Fringe Benefit Tax &amp; depreciation as applicable</t>
  </si>
  <si>
    <r>
      <t>Official Cabinet Approved International Travel</t>
    </r>
    <r>
      <rPr>
        <i/>
        <sz val="11"/>
        <rFont val="Calibri"/>
        <family val="2"/>
        <scheme val="minor"/>
      </rPr>
      <t xml:space="preserve"> (A) </t>
    </r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</si>
  <si>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</si>
  <si>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t xml:space="preserve">Sub Total Internal Costs </t>
  </si>
  <si>
    <t>(D)</t>
  </si>
  <si>
    <t>These figures may include expenses incurred in previous quarters due to the timing of invoicing.</t>
  </si>
  <si>
    <t>MEMBERS OF THE EXECUTIVE EXPENSES FROM 1 OCTOBER - 31 DECEMBER 2018</t>
  </si>
  <si>
    <r>
      <rPr>
        <i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There was an extra pay day in October 2018 (7 paydays in quarter 2)</t>
    </r>
  </si>
  <si>
    <r>
      <rPr>
        <i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This figure includes residual costs received after cessation of Ministerial warrants in September 2018</t>
    </r>
  </si>
  <si>
    <r>
      <t xml:space="preserve"> Surface Travel (Ministers, Spouse and staff) </t>
    </r>
    <r>
      <rPr>
        <b/>
        <i/>
        <sz val="11"/>
        <rFont val="Calibri"/>
        <family val="2"/>
        <scheme val="minor"/>
      </rPr>
      <t xml:space="preserve"> (B)</t>
    </r>
  </si>
  <si>
    <r>
      <t xml:space="preserve">Wellington Accommodation     </t>
    </r>
    <r>
      <rPr>
        <b/>
        <i/>
        <sz val="11"/>
        <rFont val="Calibri"/>
        <family val="2"/>
        <scheme val="minor"/>
      </rPr>
      <t>(C)</t>
    </r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</si>
  <si>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This figure include the use of VIP Transport, taxis, parking, and mileage claims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</si>
</sst>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_);\(#,###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4"/>
      <color indexed="9"/>
      <name val="Verdana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0"/>
      </patternFill>
    </fill>
    <fill>
      <patternFill patternType="solid">
        <fgColor indexed="2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>
      <alignment horizontal="left" vertical="center" indent="1"/>
    </xf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3" borderId="24" applyNumberFormat="0" applyFont="0" applyAlignment="0" applyProtection="0"/>
    <xf numFmtId="0" fontId="11" fillId="17" borderId="18" applyBorder="0">
      <alignment horizontal="center" vertical="center"/>
    </xf>
    <xf numFmtId="0" fontId="12" fillId="16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63">
    <xf numFmtId="0" fontId="0" fillId="0" borderId="0" xfId="0"/>
    <xf numFmtId="164" fontId="0" fillId="0" borderId="0" xfId="0" applyNumberForma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0" xfId="0" applyNumberFormat="1" applyFont="1" applyBorder="1"/>
    <xf numFmtId="164" fontId="0" fillId="0" borderId="10" xfId="0" applyNumberFormat="1" applyFont="1" applyBorder="1"/>
    <xf numFmtId="0" fontId="0" fillId="0" borderId="11" xfId="0" applyBorder="1"/>
    <xf numFmtId="43" fontId="0" fillId="0" borderId="0" xfId="1" applyFont="1" applyBorder="1"/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1" xfId="0" applyFont="1" applyBorder="1"/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0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0" fillId="0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4" fontId="2" fillId="2" borderId="13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0" fillId="0" borderId="0" xfId="0" applyNumberFormat="1" applyBorder="1"/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164" fontId="0" fillId="0" borderId="19" xfId="0" applyNumberFormat="1" applyBorder="1"/>
    <xf numFmtId="0" fontId="0" fillId="0" borderId="20" xfId="0" applyBorder="1"/>
    <xf numFmtId="0" fontId="0" fillId="0" borderId="10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0" xfId="0" applyFont="1"/>
    <xf numFmtId="0" fontId="0" fillId="0" borderId="10" xfId="0" applyBorder="1"/>
    <xf numFmtId="0" fontId="0" fillId="0" borderId="9" xfId="0" applyBorder="1"/>
    <xf numFmtId="0" fontId="6" fillId="0" borderId="21" xfId="0" quotePrefix="1" applyFont="1" applyBorder="1"/>
    <xf numFmtId="0" fontId="6" fillId="0" borderId="22" xfId="0" quotePrefix="1" applyFont="1" applyBorder="1"/>
    <xf numFmtId="0" fontId="0" fillId="0" borderId="22" xfId="0" applyBorder="1"/>
    <xf numFmtId="0" fontId="0" fillId="0" borderId="23" xfId="0" applyBorder="1"/>
    <xf numFmtId="0" fontId="0" fillId="0" borderId="0" xfId="0" applyFont="1" applyFill="1" applyBorder="1" applyAlignment="1">
      <alignment horizontal="left" indent="1"/>
    </xf>
    <xf numFmtId="0" fontId="8" fillId="0" borderId="0" xfId="0" applyFont="1"/>
    <xf numFmtId="0" fontId="0" fillId="0" borderId="7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164" fontId="0" fillId="0" borderId="8" xfId="0" applyNumberFormat="1" applyFont="1" applyFill="1" applyBorder="1"/>
    <xf numFmtId="164" fontId="0" fillId="0" borderId="9" xfId="0" applyNumberFormat="1" applyFont="1" applyFill="1" applyBorder="1"/>
    <xf numFmtId="164" fontId="0" fillId="0" borderId="0" xfId="0" applyNumberFormat="1" applyFont="1" applyFill="1" applyBorder="1"/>
    <xf numFmtId="0" fontId="5" fillId="0" borderId="11" xfId="0" applyFont="1" applyFill="1" applyBorder="1"/>
    <xf numFmtId="0" fontId="0" fillId="0" borderId="1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ColHdg" xfId="15"/>
    <cellStyle name="Comma" xfId="1" builtinId="3"/>
    <cellStyle name="Comma 2" xfId="16"/>
    <cellStyle name="Normal" xfId="0" builtinId="0"/>
    <cellStyle name="Normal 2" xfId="2"/>
    <cellStyle name="Normal 2 2" xfId="17"/>
    <cellStyle name="Normal 239" xfId="18"/>
    <cellStyle name="Normal 3" xfId="19"/>
    <cellStyle name="Normal 4" xfId="23"/>
    <cellStyle name="Normal 5" xfId="25"/>
    <cellStyle name="Normal 6" xfId="26"/>
    <cellStyle name="Normal 8" xfId="24"/>
    <cellStyle name="Note 2" xfId="20"/>
    <cellStyle name="TitleMain" xfId="21"/>
    <cellStyle name="TitleSecondar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84"/>
  <sheetViews>
    <sheetView showGridLines="0" tabSelected="1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L43" sqref="L43"/>
    </sheetView>
  </sheetViews>
  <sheetFormatPr defaultColWidth="9.140625" defaultRowHeight="15" x14ac:dyDescent="0.25"/>
  <cols>
    <col min="1" max="1" width="2.140625" customWidth="1"/>
    <col min="2" max="2" width="26.42578125" customWidth="1"/>
    <col min="3" max="3" width="3.5703125" customWidth="1"/>
    <col min="4" max="4" width="17.85546875" customWidth="1"/>
    <col min="5" max="5" width="15.140625" customWidth="1"/>
    <col min="6" max="6" width="11.140625" customWidth="1"/>
    <col min="7" max="7" width="12.5703125" bestFit="1" customWidth="1"/>
    <col min="8" max="8" width="13.28515625" customWidth="1"/>
    <col min="9" max="9" width="11.85546875" style="7" customWidth="1"/>
    <col min="10" max="10" width="3.85546875" bestFit="1" customWidth="1"/>
    <col min="11" max="11" width="1.85546875" customWidth="1"/>
    <col min="12" max="12" width="31.28515625" customWidth="1"/>
    <col min="13" max="13" width="10" customWidth="1"/>
    <col min="14" max="15" width="9.85546875" bestFit="1" customWidth="1"/>
  </cols>
  <sheetData>
    <row r="1" spans="2:15" ht="15.75" thickBot="1" x14ac:dyDescent="0.3">
      <c r="B1" s="60" t="s">
        <v>48</v>
      </c>
      <c r="C1" s="60"/>
      <c r="D1" s="60"/>
      <c r="E1" s="60"/>
      <c r="F1" s="60"/>
      <c r="G1" s="60"/>
      <c r="H1" s="60"/>
      <c r="I1" s="60"/>
    </row>
    <row r="2" spans="2:15" ht="75" x14ac:dyDescent="0.25">
      <c r="B2" s="3" t="s">
        <v>0</v>
      </c>
      <c r="C2" s="4"/>
      <c r="D2" s="5" t="s">
        <v>52</v>
      </c>
      <c r="E2" s="6" t="s">
        <v>1</v>
      </c>
      <c r="F2" s="6" t="s">
        <v>2</v>
      </c>
      <c r="G2" s="6" t="s">
        <v>51</v>
      </c>
      <c r="H2" s="59" t="s">
        <v>45</v>
      </c>
      <c r="I2" s="61" t="s">
        <v>43</v>
      </c>
      <c r="J2" s="62"/>
      <c r="L2" s="7"/>
      <c r="M2" s="7"/>
      <c r="N2" s="7"/>
      <c r="O2" s="7"/>
    </row>
    <row r="3" spans="2:15" x14ac:dyDescent="0.25">
      <c r="B3" s="8" t="s">
        <v>3</v>
      </c>
      <c r="C3" s="9"/>
      <c r="D3" s="10"/>
      <c r="E3" s="11"/>
      <c r="F3" s="11"/>
      <c r="G3" s="11"/>
      <c r="H3" s="12"/>
      <c r="I3" s="13"/>
      <c r="J3" s="14"/>
      <c r="L3" s="9"/>
      <c r="M3" s="15"/>
      <c r="N3" s="15"/>
      <c r="O3" s="15"/>
    </row>
    <row r="4" spans="2:15" x14ac:dyDescent="0.25">
      <c r="B4" s="16" t="s">
        <v>4</v>
      </c>
      <c r="C4" s="17"/>
      <c r="D4" s="10">
        <v>8458</v>
      </c>
      <c r="E4" s="11">
        <v>1726</v>
      </c>
      <c r="F4" s="11">
        <v>6944</v>
      </c>
      <c r="G4" s="11">
        <v>6018</v>
      </c>
      <c r="H4" s="12">
        <f>SUM(D4:G4)</f>
        <v>23146</v>
      </c>
      <c r="I4" s="13">
        <v>45981</v>
      </c>
      <c r="J4" s="14"/>
      <c r="L4" s="7"/>
      <c r="M4" s="15"/>
      <c r="N4" s="15"/>
      <c r="O4" s="15"/>
    </row>
    <row r="5" spans="2:15" x14ac:dyDescent="0.25">
      <c r="B5" s="16" t="s">
        <v>5</v>
      </c>
      <c r="C5" s="17"/>
      <c r="D5" s="10">
        <v>0</v>
      </c>
      <c r="E5" s="11">
        <v>3100</v>
      </c>
      <c r="F5" s="11">
        <v>7949</v>
      </c>
      <c r="G5" s="11">
        <v>8587</v>
      </c>
      <c r="H5" s="12">
        <f t="shared" ref="H5:H7" si="0">SUM(D5:G5)</f>
        <v>19636</v>
      </c>
      <c r="I5" s="13">
        <v>73771</v>
      </c>
      <c r="J5" s="14"/>
      <c r="L5" s="7"/>
      <c r="M5" s="15"/>
      <c r="N5" s="15"/>
      <c r="O5" s="15"/>
    </row>
    <row r="6" spans="2:15" x14ac:dyDescent="0.25">
      <c r="B6" s="16" t="s">
        <v>6</v>
      </c>
      <c r="C6" s="17"/>
      <c r="D6" s="10">
        <v>7619</v>
      </c>
      <c r="E6" s="11">
        <v>0</v>
      </c>
      <c r="F6" s="11">
        <v>1095</v>
      </c>
      <c r="G6" s="11">
        <v>1467</v>
      </c>
      <c r="H6" s="12">
        <f t="shared" si="0"/>
        <v>10181</v>
      </c>
      <c r="I6" s="13">
        <v>1853</v>
      </c>
      <c r="J6" s="18"/>
      <c r="L6" s="7"/>
      <c r="M6" s="15"/>
      <c r="N6" s="15"/>
      <c r="O6" s="15"/>
    </row>
    <row r="7" spans="2:15" x14ac:dyDescent="0.25">
      <c r="B7" s="16" t="s">
        <v>7</v>
      </c>
      <c r="C7" s="17"/>
      <c r="D7" s="10">
        <v>0</v>
      </c>
      <c r="E7" s="11">
        <v>1683</v>
      </c>
      <c r="F7" s="11">
        <v>6960</v>
      </c>
      <c r="G7" s="11">
        <v>2567</v>
      </c>
      <c r="H7" s="12">
        <f t="shared" si="0"/>
        <v>11210</v>
      </c>
      <c r="I7" s="13">
        <v>-411</v>
      </c>
      <c r="J7" s="14"/>
      <c r="L7" s="7"/>
      <c r="M7" s="15"/>
      <c r="N7" s="15"/>
      <c r="O7" s="15"/>
    </row>
    <row r="8" spans="2:15" x14ac:dyDescent="0.25">
      <c r="B8" s="19" t="s">
        <v>8</v>
      </c>
      <c r="C8" s="20"/>
      <c r="D8" s="21">
        <f>SUM(D4:D7)</f>
        <v>16077</v>
      </c>
      <c r="E8" s="22">
        <f t="shared" ref="E8:I8" si="1">SUM(E4:E7)</f>
        <v>6509</v>
      </c>
      <c r="F8" s="22">
        <f t="shared" si="1"/>
        <v>22948</v>
      </c>
      <c r="G8" s="22">
        <f t="shared" si="1"/>
        <v>18639</v>
      </c>
      <c r="H8" s="23">
        <f t="shared" si="1"/>
        <v>64173</v>
      </c>
      <c r="I8" s="24">
        <f t="shared" si="1"/>
        <v>121194</v>
      </c>
      <c r="J8" s="25"/>
      <c r="L8" s="7"/>
      <c r="M8" s="15"/>
      <c r="N8" s="15"/>
      <c r="O8" s="15"/>
    </row>
    <row r="9" spans="2:15" x14ac:dyDescent="0.25">
      <c r="B9" s="8" t="s">
        <v>9</v>
      </c>
      <c r="C9" s="9"/>
      <c r="D9" s="10"/>
      <c r="E9" s="11"/>
      <c r="F9" s="11"/>
      <c r="G9" s="11"/>
      <c r="H9" s="12"/>
      <c r="I9" s="13"/>
      <c r="J9" s="14"/>
      <c r="L9" s="7"/>
      <c r="M9" s="15"/>
      <c r="N9" s="15"/>
      <c r="O9" s="15"/>
    </row>
    <row r="10" spans="2:15" x14ac:dyDescent="0.25">
      <c r="B10" s="16" t="s">
        <v>10</v>
      </c>
      <c r="C10" s="17"/>
      <c r="D10" s="10">
        <v>0</v>
      </c>
      <c r="E10" s="11">
        <v>1648.26</v>
      </c>
      <c r="F10" s="11">
        <v>10821.1</v>
      </c>
      <c r="G10" s="11">
        <v>11885.16</v>
      </c>
      <c r="H10" s="12">
        <f t="shared" ref="H10:H31" si="2">SUM(D10:G10)</f>
        <v>24354.52</v>
      </c>
      <c r="I10" s="13">
        <v>37107.26</v>
      </c>
      <c r="J10" s="14"/>
      <c r="L10" s="7"/>
      <c r="M10" s="15"/>
      <c r="N10" s="15"/>
      <c r="O10" s="15"/>
    </row>
    <row r="11" spans="2:15" x14ac:dyDescent="0.25">
      <c r="B11" s="16" t="s">
        <v>11</v>
      </c>
      <c r="C11" s="17"/>
      <c r="D11" s="10">
        <v>8371.8799999999992</v>
      </c>
      <c r="E11" s="11">
        <v>2482.17</v>
      </c>
      <c r="F11" s="11">
        <v>9994.69</v>
      </c>
      <c r="G11" s="11">
        <v>7545.2</v>
      </c>
      <c r="H11" s="12">
        <f t="shared" si="2"/>
        <v>28393.94</v>
      </c>
      <c r="I11" s="13">
        <v>6702.53</v>
      </c>
      <c r="J11" s="14"/>
      <c r="L11" s="7"/>
      <c r="M11" s="15"/>
      <c r="N11" s="15"/>
      <c r="O11" s="15"/>
    </row>
    <row r="12" spans="2:15" x14ac:dyDescent="0.25">
      <c r="B12" s="16" t="s">
        <v>12</v>
      </c>
      <c r="C12" s="17"/>
      <c r="D12" s="10">
        <v>8457.5400000000009</v>
      </c>
      <c r="E12" s="11">
        <v>226.09</v>
      </c>
      <c r="F12" s="11">
        <v>5753.52</v>
      </c>
      <c r="G12" s="11">
        <v>13004.3</v>
      </c>
      <c r="H12" s="12">
        <f t="shared" si="2"/>
        <v>27441.45</v>
      </c>
      <c r="I12" s="13">
        <v>6464.95</v>
      </c>
      <c r="J12" s="14"/>
      <c r="L12" s="7"/>
      <c r="M12" s="15"/>
      <c r="N12" s="15"/>
      <c r="O12" s="15"/>
    </row>
    <row r="13" spans="2:15" x14ac:dyDescent="0.25">
      <c r="B13" s="16" t="s">
        <v>13</v>
      </c>
      <c r="C13" s="50"/>
      <c r="D13" s="10">
        <v>0</v>
      </c>
      <c r="E13" s="11">
        <v>391.3</v>
      </c>
      <c r="F13" s="11">
        <v>3370.99</v>
      </c>
      <c r="G13" s="11">
        <v>10814.91</v>
      </c>
      <c r="H13" s="12">
        <f t="shared" si="2"/>
        <v>14577.2</v>
      </c>
      <c r="I13" s="13">
        <v>143.51</v>
      </c>
      <c r="J13" s="14"/>
      <c r="L13" s="7"/>
      <c r="M13" s="15"/>
      <c r="N13" s="15"/>
      <c r="O13" s="15"/>
    </row>
    <row r="14" spans="2:15" x14ac:dyDescent="0.25">
      <c r="B14" s="52" t="s">
        <v>14</v>
      </c>
      <c r="C14" s="53" t="s">
        <v>46</v>
      </c>
      <c r="D14" s="54">
        <v>0</v>
      </c>
      <c r="E14" s="55">
        <v>0</v>
      </c>
      <c r="F14" s="55">
        <v>-162.69999999999999</v>
      </c>
      <c r="G14" s="55">
        <v>-2.84217E-14</v>
      </c>
      <c r="H14" s="56">
        <f t="shared" si="2"/>
        <v>-162.70000000000002</v>
      </c>
      <c r="I14" s="26">
        <v>0</v>
      </c>
      <c r="J14" s="57"/>
      <c r="L14" s="7"/>
      <c r="M14" s="15"/>
      <c r="N14" s="15"/>
      <c r="O14" s="15"/>
    </row>
    <row r="15" spans="2:15" x14ac:dyDescent="0.25">
      <c r="B15" s="52" t="s">
        <v>15</v>
      </c>
      <c r="C15" s="50"/>
      <c r="D15" s="54">
        <v>7921.21</v>
      </c>
      <c r="E15" s="55">
        <v>1354.82</v>
      </c>
      <c r="F15" s="55">
        <v>12341.78</v>
      </c>
      <c r="G15" s="55">
        <v>13562.65</v>
      </c>
      <c r="H15" s="56">
        <f t="shared" si="2"/>
        <v>35180.46</v>
      </c>
      <c r="I15" s="26">
        <v>35120.68</v>
      </c>
      <c r="J15" s="58"/>
      <c r="L15" s="7"/>
      <c r="M15" s="15"/>
      <c r="N15" s="15"/>
      <c r="O15" s="15"/>
    </row>
    <row r="16" spans="2:15" x14ac:dyDescent="0.25">
      <c r="B16" s="52" t="s">
        <v>16</v>
      </c>
      <c r="C16" s="50"/>
      <c r="D16" s="54">
        <v>8457.5400000000009</v>
      </c>
      <c r="E16" s="55">
        <v>1527.83</v>
      </c>
      <c r="F16" s="55">
        <v>9260.0400000000009</v>
      </c>
      <c r="G16" s="55">
        <v>10722.08</v>
      </c>
      <c r="H16" s="56">
        <f t="shared" si="2"/>
        <v>29967.490000000005</v>
      </c>
      <c r="I16" s="26">
        <v>6574.58</v>
      </c>
      <c r="J16" s="58"/>
      <c r="L16" s="7"/>
      <c r="M16" s="15"/>
      <c r="N16" s="15"/>
      <c r="O16" s="15"/>
    </row>
    <row r="17" spans="2:15" x14ac:dyDescent="0.25">
      <c r="B17" s="52" t="s">
        <v>17</v>
      </c>
      <c r="C17" s="50"/>
      <c r="D17" s="54">
        <v>12082.21</v>
      </c>
      <c r="E17" s="55">
        <v>-340.51</v>
      </c>
      <c r="F17" s="55">
        <v>9771.2099999999991</v>
      </c>
      <c r="G17" s="55">
        <v>10517.29</v>
      </c>
      <c r="H17" s="56">
        <f t="shared" si="2"/>
        <v>32030.199999999997</v>
      </c>
      <c r="I17" s="26">
        <v>46602.89</v>
      </c>
      <c r="J17" s="58"/>
      <c r="L17" s="7"/>
      <c r="M17" s="15"/>
      <c r="N17" s="15"/>
      <c r="O17" s="15"/>
    </row>
    <row r="18" spans="2:15" x14ac:dyDescent="0.25">
      <c r="B18" s="52" t="s">
        <v>18</v>
      </c>
      <c r="C18" s="50"/>
      <c r="D18" s="54">
        <v>0</v>
      </c>
      <c r="E18" s="55">
        <v>3810.71</v>
      </c>
      <c r="F18" s="55">
        <v>8869.23</v>
      </c>
      <c r="G18" s="55">
        <v>12660.04</v>
      </c>
      <c r="H18" s="56">
        <f t="shared" si="2"/>
        <v>25339.98</v>
      </c>
      <c r="I18" s="26">
        <v>50362.89</v>
      </c>
      <c r="J18" s="58"/>
      <c r="L18" s="7"/>
      <c r="M18" s="15"/>
      <c r="N18" s="15"/>
      <c r="O18" s="15"/>
    </row>
    <row r="19" spans="2:15" x14ac:dyDescent="0.25">
      <c r="B19" s="52" t="s">
        <v>19</v>
      </c>
      <c r="C19" s="50"/>
      <c r="D19" s="54">
        <v>12082.21</v>
      </c>
      <c r="E19" s="55">
        <v>1994.14</v>
      </c>
      <c r="F19" s="55">
        <v>3828.76</v>
      </c>
      <c r="G19" s="55">
        <v>7426.08</v>
      </c>
      <c r="H19" s="56">
        <f t="shared" si="2"/>
        <v>25331.190000000002</v>
      </c>
      <c r="I19" s="26">
        <v>-237.8</v>
      </c>
      <c r="J19" s="58"/>
      <c r="L19" s="7"/>
      <c r="M19" s="15"/>
      <c r="N19" s="15"/>
      <c r="O19" s="15"/>
    </row>
    <row r="20" spans="2:15" x14ac:dyDescent="0.25">
      <c r="B20" s="52" t="s">
        <v>20</v>
      </c>
      <c r="C20" s="50"/>
      <c r="D20" s="54">
        <v>12082.21</v>
      </c>
      <c r="E20" s="55">
        <v>821.74</v>
      </c>
      <c r="F20" s="55">
        <v>7453.47</v>
      </c>
      <c r="G20" s="55">
        <v>10155.35</v>
      </c>
      <c r="H20" s="56">
        <f t="shared" si="2"/>
        <v>30512.769999999997</v>
      </c>
      <c r="I20" s="26">
        <v>2419.71</v>
      </c>
      <c r="J20" s="58"/>
      <c r="L20" s="7"/>
      <c r="M20" s="15"/>
      <c r="N20" s="15"/>
      <c r="O20" s="15"/>
    </row>
    <row r="21" spans="2:15" x14ac:dyDescent="0.25">
      <c r="B21" s="52" t="s">
        <v>21</v>
      </c>
      <c r="C21" s="50"/>
      <c r="D21" s="54">
        <v>12082.21</v>
      </c>
      <c r="E21" s="55">
        <v>3220.77</v>
      </c>
      <c r="F21" s="55">
        <v>6332.86</v>
      </c>
      <c r="G21" s="55">
        <v>7028.98</v>
      </c>
      <c r="H21" s="56">
        <f t="shared" si="2"/>
        <v>28664.82</v>
      </c>
      <c r="I21" s="26">
        <v>17461.740000000002</v>
      </c>
      <c r="J21" s="58"/>
      <c r="L21" s="7"/>
      <c r="M21" s="15"/>
      <c r="N21" s="15"/>
      <c r="O21" s="15"/>
    </row>
    <row r="22" spans="2:15" x14ac:dyDescent="0.25">
      <c r="B22" s="52" t="s">
        <v>22</v>
      </c>
      <c r="C22" s="50"/>
      <c r="D22" s="54">
        <v>0</v>
      </c>
      <c r="E22" s="55">
        <v>2365.4699999999998</v>
      </c>
      <c r="F22" s="55">
        <v>7257.83</v>
      </c>
      <c r="G22" s="55">
        <v>13822.88</v>
      </c>
      <c r="H22" s="56">
        <f t="shared" si="2"/>
        <v>23446.18</v>
      </c>
      <c r="I22" s="26">
        <v>8863.81</v>
      </c>
      <c r="J22" s="57"/>
      <c r="L22" s="7"/>
      <c r="M22" s="15"/>
      <c r="N22" s="15"/>
      <c r="O22" s="15"/>
    </row>
    <row r="23" spans="2:15" x14ac:dyDescent="0.25">
      <c r="B23" s="52" t="s">
        <v>23</v>
      </c>
      <c r="C23" s="50"/>
      <c r="D23" s="54">
        <v>12082.21</v>
      </c>
      <c r="E23" s="55">
        <v>703.28</v>
      </c>
      <c r="F23" s="55">
        <v>11745.7</v>
      </c>
      <c r="G23" s="55">
        <f>10911.41</f>
        <v>10911.41</v>
      </c>
      <c r="H23" s="56">
        <f t="shared" si="2"/>
        <v>35442.600000000006</v>
      </c>
      <c r="I23" s="26">
        <v>51459.15</v>
      </c>
      <c r="J23" s="58"/>
      <c r="L23" s="7"/>
      <c r="M23" s="15"/>
      <c r="N23" s="15"/>
      <c r="O23" s="15"/>
    </row>
    <row r="24" spans="2:15" x14ac:dyDescent="0.25">
      <c r="B24" s="52" t="s">
        <v>24</v>
      </c>
      <c r="C24" s="53" t="s">
        <v>46</v>
      </c>
      <c r="D24" s="54">
        <v>493.15</v>
      </c>
      <c r="E24" s="55">
        <v>1251.47</v>
      </c>
      <c r="F24" s="55">
        <v>-311.93</v>
      </c>
      <c r="G24" s="55">
        <v>401.7</v>
      </c>
      <c r="H24" s="56">
        <f t="shared" si="2"/>
        <v>1834.3899999999999</v>
      </c>
      <c r="I24" s="26">
        <v>0</v>
      </c>
      <c r="J24" s="57"/>
      <c r="L24" s="7"/>
      <c r="M24" s="15"/>
      <c r="N24" s="15"/>
      <c r="O24" s="15"/>
    </row>
    <row r="25" spans="2:15" x14ac:dyDescent="0.25">
      <c r="B25" s="16" t="s">
        <v>25</v>
      </c>
      <c r="C25" s="17"/>
      <c r="D25" s="10">
        <v>12082.21</v>
      </c>
      <c r="E25" s="11">
        <v>4507.54</v>
      </c>
      <c r="F25" s="11">
        <v>8858.81</v>
      </c>
      <c r="G25" s="11">
        <v>11491.31</v>
      </c>
      <c r="H25" s="12">
        <f t="shared" si="2"/>
        <v>36939.869999999995</v>
      </c>
      <c r="I25" s="13">
        <v>2192.1799999999998</v>
      </c>
      <c r="J25" s="14"/>
      <c r="L25" s="7"/>
      <c r="M25" s="15"/>
      <c r="N25" s="15"/>
      <c r="O25" s="15"/>
    </row>
    <row r="26" spans="2:15" x14ac:dyDescent="0.25">
      <c r="B26" s="16" t="s">
        <v>26</v>
      </c>
      <c r="C26" s="17"/>
      <c r="D26" s="10">
        <v>12249.14</v>
      </c>
      <c r="E26" s="11">
        <v>2844.43</v>
      </c>
      <c r="F26" s="11">
        <v>8564.91</v>
      </c>
      <c r="G26" s="11">
        <v>15267.98</v>
      </c>
      <c r="H26" s="12">
        <f t="shared" si="2"/>
        <v>38926.46</v>
      </c>
      <c r="I26" s="13">
        <v>5745.4</v>
      </c>
      <c r="J26" s="14"/>
      <c r="L26" s="7"/>
      <c r="M26" s="15"/>
      <c r="N26" s="15"/>
      <c r="O26" s="15"/>
    </row>
    <row r="27" spans="2:15" x14ac:dyDescent="0.25">
      <c r="B27" s="16" t="s">
        <v>27</v>
      </c>
      <c r="C27" s="17"/>
      <c r="D27" s="10">
        <v>12082.21</v>
      </c>
      <c r="E27" s="11">
        <v>730.42</v>
      </c>
      <c r="F27" s="11">
        <v>8120.42</v>
      </c>
      <c r="G27" s="11">
        <v>18555.79</v>
      </c>
      <c r="H27" s="12">
        <f t="shared" si="2"/>
        <v>39488.839999999997</v>
      </c>
      <c r="I27" s="13">
        <v>0</v>
      </c>
      <c r="J27" s="14"/>
      <c r="L27" s="7"/>
      <c r="M27" s="7"/>
      <c r="N27" s="7"/>
      <c r="O27" s="7"/>
    </row>
    <row r="28" spans="2:15" x14ac:dyDescent="0.25">
      <c r="B28" s="16" t="s">
        <v>28</v>
      </c>
      <c r="C28" s="17"/>
      <c r="D28" s="10">
        <v>12082.21</v>
      </c>
      <c r="E28" s="11">
        <v>2878.76</v>
      </c>
      <c r="F28" s="11">
        <v>12676.5</v>
      </c>
      <c r="G28" s="11">
        <v>11968.95</v>
      </c>
      <c r="H28" s="12">
        <f t="shared" si="2"/>
        <v>39606.42</v>
      </c>
      <c r="I28" s="13">
        <v>6503.03</v>
      </c>
      <c r="J28" s="14"/>
      <c r="L28" s="7"/>
      <c r="M28" s="7"/>
      <c r="N28" s="7"/>
      <c r="O28" s="7"/>
    </row>
    <row r="29" spans="2:15" x14ac:dyDescent="0.25">
      <c r="B29" s="16" t="s">
        <v>29</v>
      </c>
      <c r="C29" s="17"/>
      <c r="D29" s="10">
        <v>12082.21</v>
      </c>
      <c r="E29" s="11">
        <v>2205.35</v>
      </c>
      <c r="F29" s="11">
        <v>6412.09</v>
      </c>
      <c r="G29" s="11">
        <v>5051.09</v>
      </c>
      <c r="H29" s="12">
        <f t="shared" si="2"/>
        <v>25750.74</v>
      </c>
      <c r="I29" s="13">
        <v>0</v>
      </c>
      <c r="J29" s="14"/>
    </row>
    <row r="30" spans="2:15" x14ac:dyDescent="0.25">
      <c r="B30" s="16" t="s">
        <v>30</v>
      </c>
      <c r="C30" s="17"/>
      <c r="D30" s="10">
        <v>7626.38</v>
      </c>
      <c r="E30" s="11">
        <v>496.51</v>
      </c>
      <c r="F30" s="11">
        <v>4467.12</v>
      </c>
      <c r="G30" s="11">
        <v>5693.59</v>
      </c>
      <c r="H30" s="12">
        <f t="shared" si="2"/>
        <v>18283.599999999999</v>
      </c>
      <c r="I30" s="13">
        <v>0</v>
      </c>
      <c r="J30" s="14"/>
    </row>
    <row r="31" spans="2:15" x14ac:dyDescent="0.25">
      <c r="B31" s="16" t="s">
        <v>31</v>
      </c>
      <c r="C31" s="17"/>
      <c r="D31" s="10">
        <v>0</v>
      </c>
      <c r="E31" s="11">
        <v>232.96</v>
      </c>
      <c r="F31" s="11">
        <v>9946.34</v>
      </c>
      <c r="G31" s="11">
        <v>29786.13</v>
      </c>
      <c r="H31" s="12">
        <f t="shared" si="2"/>
        <v>39965.43</v>
      </c>
      <c r="I31" s="26">
        <f>69396.31-14909.21</f>
        <v>54487.1</v>
      </c>
      <c r="J31" s="18"/>
      <c r="L31" s="51"/>
    </row>
    <row r="32" spans="2:15" x14ac:dyDescent="0.25">
      <c r="B32" s="19" t="s">
        <v>32</v>
      </c>
      <c r="C32" s="20"/>
      <c r="D32" s="21">
        <f>SUM(D10:D31)</f>
        <v>162316.72999999995</v>
      </c>
      <c r="E32" s="22">
        <f t="shared" ref="E32:I32" si="3">SUM(E10:E31)</f>
        <v>35353.51</v>
      </c>
      <c r="F32" s="22">
        <f t="shared" si="3"/>
        <v>165372.74</v>
      </c>
      <c r="G32" s="22">
        <f t="shared" si="3"/>
        <v>238272.87000000005</v>
      </c>
      <c r="H32" s="23">
        <f t="shared" si="3"/>
        <v>601315.85000000009</v>
      </c>
      <c r="I32" s="24">
        <f t="shared" si="3"/>
        <v>337973.61</v>
      </c>
      <c r="J32" s="25"/>
    </row>
    <row r="33" spans="2:10" x14ac:dyDescent="0.25">
      <c r="B33" s="8" t="s">
        <v>33</v>
      </c>
      <c r="C33" s="9"/>
      <c r="D33" s="10"/>
      <c r="E33" s="11"/>
      <c r="F33" s="11"/>
      <c r="G33" s="11"/>
      <c r="H33" s="12"/>
      <c r="I33" s="13"/>
      <c r="J33" s="14"/>
    </row>
    <row r="34" spans="2:10" x14ac:dyDescent="0.25">
      <c r="B34" s="16" t="s">
        <v>34</v>
      </c>
      <c r="C34" s="17"/>
      <c r="D34" s="10">
        <v>5338</v>
      </c>
      <c r="E34" s="11">
        <v>1958</v>
      </c>
      <c r="F34" s="11">
        <v>6307</v>
      </c>
      <c r="G34" s="11">
        <v>7605</v>
      </c>
      <c r="H34" s="12">
        <f t="shared" ref="H34:H38" si="4">SUM(D34:G34)</f>
        <v>21208</v>
      </c>
      <c r="I34" s="13">
        <v>11307</v>
      </c>
      <c r="J34" s="18"/>
    </row>
    <row r="35" spans="2:10" x14ac:dyDescent="0.25">
      <c r="B35" s="16" t="s">
        <v>35</v>
      </c>
      <c r="C35" s="17"/>
      <c r="D35" s="10">
        <v>12082</v>
      </c>
      <c r="E35" s="11">
        <v>2773</v>
      </c>
      <c r="F35" s="11">
        <v>3933</v>
      </c>
      <c r="G35" s="11">
        <v>14253</v>
      </c>
      <c r="H35" s="12">
        <f t="shared" si="4"/>
        <v>33041</v>
      </c>
      <c r="I35" s="13">
        <v>48373</v>
      </c>
      <c r="J35" s="14"/>
    </row>
    <row r="36" spans="2:10" x14ac:dyDescent="0.25">
      <c r="B36" s="16" t="s">
        <v>36</v>
      </c>
      <c r="C36" s="17"/>
      <c r="D36" s="10">
        <v>12082</v>
      </c>
      <c r="E36" s="11">
        <v>2813</v>
      </c>
      <c r="F36" s="11">
        <v>10466</v>
      </c>
      <c r="G36" s="11">
        <f>14734</f>
        <v>14734</v>
      </c>
      <c r="H36" s="12">
        <f t="shared" si="4"/>
        <v>40095</v>
      </c>
      <c r="I36" s="13">
        <v>5409</v>
      </c>
      <c r="J36" s="14"/>
    </row>
    <row r="37" spans="2:10" x14ac:dyDescent="0.25">
      <c r="B37" s="16" t="s">
        <v>37</v>
      </c>
      <c r="C37" s="17"/>
      <c r="D37" s="10">
        <v>7623</v>
      </c>
      <c r="E37" s="11">
        <v>568</v>
      </c>
      <c r="F37" s="11">
        <v>8347</v>
      </c>
      <c r="G37" s="11">
        <v>12178</v>
      </c>
      <c r="H37" s="12">
        <f t="shared" si="4"/>
        <v>28716</v>
      </c>
      <c r="I37" s="13">
        <v>0</v>
      </c>
      <c r="J37" s="14"/>
    </row>
    <row r="38" spans="2:10" x14ac:dyDescent="0.25">
      <c r="B38" s="16" t="s">
        <v>38</v>
      </c>
      <c r="C38" s="17"/>
      <c r="D38" s="10">
        <v>0</v>
      </c>
      <c r="E38" s="11">
        <v>0</v>
      </c>
      <c r="F38" s="11">
        <v>5674</v>
      </c>
      <c r="G38" s="11">
        <v>9910</v>
      </c>
      <c r="H38" s="12">
        <f t="shared" si="4"/>
        <v>15584</v>
      </c>
      <c r="I38" s="13">
        <v>49378</v>
      </c>
      <c r="J38" s="18"/>
    </row>
    <row r="39" spans="2:10" x14ac:dyDescent="0.25">
      <c r="B39" s="19" t="s">
        <v>39</v>
      </c>
      <c r="C39" s="20"/>
      <c r="D39" s="21">
        <f t="shared" ref="D39:H39" si="5">SUM(D34:D38)</f>
        <v>37125</v>
      </c>
      <c r="E39" s="22">
        <f t="shared" si="5"/>
        <v>8112</v>
      </c>
      <c r="F39" s="22">
        <f t="shared" si="5"/>
        <v>34727</v>
      </c>
      <c r="G39" s="22">
        <f t="shared" si="5"/>
        <v>58680</v>
      </c>
      <c r="H39" s="23">
        <f t="shared" si="5"/>
        <v>138644</v>
      </c>
      <c r="I39" s="24">
        <f>SUM(I34:I38)</f>
        <v>114467</v>
      </c>
      <c r="J39" s="25"/>
    </row>
    <row r="40" spans="2:10" ht="15.75" thickBot="1" x14ac:dyDescent="0.3">
      <c r="B40" s="27" t="s">
        <v>40</v>
      </c>
      <c r="C40" s="28"/>
      <c r="D40" s="29">
        <f t="shared" ref="D40:H40" si="6">SUM(D8,D32,D39)</f>
        <v>215518.72999999995</v>
      </c>
      <c r="E40" s="30">
        <f t="shared" si="6"/>
        <v>49974.51</v>
      </c>
      <c r="F40" s="30">
        <f t="shared" si="6"/>
        <v>223047.74</v>
      </c>
      <c r="G40" s="30">
        <f t="shared" si="6"/>
        <v>315591.87000000005</v>
      </c>
      <c r="H40" s="31">
        <f t="shared" si="6"/>
        <v>804132.85000000009</v>
      </c>
      <c r="I40" s="32">
        <f>SUM(I8,I32,I39)</f>
        <v>573634.61</v>
      </c>
      <c r="J40" s="33"/>
    </row>
    <row r="41" spans="2:10" ht="9" customHeight="1" x14ac:dyDescent="0.25">
      <c r="D41" s="1"/>
      <c r="E41" s="1"/>
      <c r="F41" s="1"/>
      <c r="G41" s="1"/>
      <c r="H41" s="1"/>
      <c r="I41" s="34"/>
    </row>
    <row r="42" spans="2:10" ht="5.25" customHeight="1" x14ac:dyDescent="0.25"/>
    <row r="43" spans="2:10" x14ac:dyDescent="0.25">
      <c r="B43" s="35" t="s">
        <v>41</v>
      </c>
      <c r="C43" s="36"/>
      <c r="D43" s="37"/>
      <c r="E43" s="37"/>
      <c r="F43" s="37"/>
      <c r="G43" s="38"/>
      <c r="H43" s="38"/>
      <c r="I43" s="37"/>
      <c r="J43" s="39"/>
    </row>
    <row r="44" spans="2:10" s="43" customFormat="1" x14ac:dyDescent="0.25">
      <c r="B44" s="40" t="s">
        <v>47</v>
      </c>
      <c r="C44" s="41"/>
      <c r="D44" s="41"/>
      <c r="E44" s="41"/>
      <c r="F44" s="41"/>
      <c r="G44" s="12"/>
      <c r="H44" s="12"/>
      <c r="I44" s="41"/>
      <c r="J44" s="42"/>
    </row>
    <row r="45" spans="2:10" x14ac:dyDescent="0.25">
      <c r="B45" s="44" t="s">
        <v>42</v>
      </c>
      <c r="C45" s="7"/>
      <c r="D45" s="7"/>
      <c r="E45" s="7"/>
      <c r="F45" s="7"/>
      <c r="G45" s="7"/>
      <c r="H45" s="7"/>
      <c r="J45" s="45"/>
    </row>
    <row r="46" spans="2:10" x14ac:dyDescent="0.25">
      <c r="B46" s="44" t="s">
        <v>44</v>
      </c>
      <c r="C46" s="7"/>
      <c r="D46" s="7"/>
      <c r="E46" s="7"/>
      <c r="F46" s="7"/>
      <c r="G46" s="7"/>
      <c r="H46" s="7"/>
      <c r="J46" s="45"/>
    </row>
    <row r="47" spans="2:10" x14ac:dyDescent="0.25">
      <c r="B47" s="44" t="s">
        <v>53</v>
      </c>
      <c r="C47" s="7"/>
      <c r="D47" s="7"/>
      <c r="E47" s="7"/>
      <c r="F47" s="7"/>
      <c r="G47" s="7"/>
      <c r="H47" s="7"/>
      <c r="J47" s="45"/>
    </row>
    <row r="48" spans="2:10" x14ac:dyDescent="0.25">
      <c r="B48" s="44" t="s">
        <v>49</v>
      </c>
      <c r="C48" s="7"/>
      <c r="D48" s="7"/>
      <c r="E48" s="7"/>
      <c r="F48" s="7"/>
      <c r="G48" s="7"/>
      <c r="H48" s="7"/>
      <c r="J48" s="45"/>
    </row>
    <row r="49" spans="2:10" x14ac:dyDescent="0.25">
      <c r="B49" s="44" t="s">
        <v>50</v>
      </c>
      <c r="C49" s="7"/>
      <c r="D49" s="7"/>
      <c r="E49" s="7"/>
      <c r="F49" s="7"/>
      <c r="G49" s="7"/>
      <c r="H49" s="7"/>
      <c r="J49" s="45"/>
    </row>
    <row r="50" spans="2:10" x14ac:dyDescent="0.25">
      <c r="B50" s="46"/>
      <c r="C50" s="47"/>
      <c r="D50" s="48"/>
      <c r="E50" s="48"/>
      <c r="F50" s="48"/>
      <c r="G50" s="48"/>
      <c r="H50" s="48"/>
      <c r="I50" s="48"/>
      <c r="J50" s="49"/>
    </row>
    <row r="51" spans="2:10" ht="10.5" customHeight="1" x14ac:dyDescent="0.25"/>
    <row r="55" spans="2:10" x14ac:dyDescent="0.25">
      <c r="I55"/>
    </row>
    <row r="56" spans="2:10" x14ac:dyDescent="0.25">
      <c r="I56"/>
    </row>
    <row r="57" spans="2:10" x14ac:dyDescent="0.25">
      <c r="I57"/>
    </row>
    <row r="58" spans="2:10" x14ac:dyDescent="0.25">
      <c r="I58"/>
    </row>
    <row r="59" spans="2:10" x14ac:dyDescent="0.25">
      <c r="I59"/>
    </row>
    <row r="60" spans="2:10" x14ac:dyDescent="0.25">
      <c r="I60"/>
    </row>
    <row r="61" spans="2:10" x14ac:dyDescent="0.25">
      <c r="C61" s="2"/>
      <c r="D61" s="2"/>
      <c r="E61" s="2"/>
      <c r="I61"/>
    </row>
    <row r="62" spans="2:10" x14ac:dyDescent="0.25">
      <c r="D62" s="2"/>
      <c r="E62" s="2"/>
      <c r="I62"/>
    </row>
    <row r="63" spans="2:10" x14ac:dyDescent="0.25">
      <c r="D63" s="2"/>
      <c r="E63" s="2"/>
      <c r="I63"/>
    </row>
    <row r="64" spans="2:10" x14ac:dyDescent="0.25">
      <c r="I64"/>
    </row>
    <row r="65" spans="3:9" x14ac:dyDescent="0.25">
      <c r="I65"/>
    </row>
    <row r="66" spans="3:9" x14ac:dyDescent="0.25">
      <c r="D66" s="2"/>
      <c r="E66" s="2"/>
      <c r="I66"/>
    </row>
    <row r="67" spans="3:9" x14ac:dyDescent="0.25">
      <c r="D67" s="2"/>
      <c r="E67" s="2"/>
      <c r="I67"/>
    </row>
    <row r="68" spans="3:9" x14ac:dyDescent="0.25">
      <c r="D68" s="2"/>
      <c r="E68" s="2"/>
      <c r="I68"/>
    </row>
    <row r="69" spans="3:9" x14ac:dyDescent="0.25">
      <c r="D69" s="2"/>
      <c r="E69" s="2"/>
      <c r="I69"/>
    </row>
    <row r="70" spans="3:9" x14ac:dyDescent="0.25">
      <c r="I70"/>
    </row>
    <row r="71" spans="3:9" x14ac:dyDescent="0.25">
      <c r="I71"/>
    </row>
    <row r="72" spans="3:9" x14ac:dyDescent="0.25">
      <c r="D72" s="2"/>
      <c r="E72" s="2"/>
      <c r="I72"/>
    </row>
    <row r="73" spans="3:9" x14ac:dyDescent="0.25">
      <c r="I73"/>
    </row>
    <row r="74" spans="3:9" x14ac:dyDescent="0.25">
      <c r="I74"/>
    </row>
    <row r="75" spans="3:9" x14ac:dyDescent="0.25">
      <c r="C75" s="2"/>
      <c r="E75" s="2"/>
      <c r="I75"/>
    </row>
    <row r="76" spans="3:9" x14ac:dyDescent="0.25">
      <c r="C76" s="2"/>
      <c r="E76" s="2"/>
      <c r="I76"/>
    </row>
    <row r="77" spans="3:9" x14ac:dyDescent="0.25">
      <c r="C77" s="2"/>
      <c r="E77" s="2"/>
      <c r="I77"/>
    </row>
    <row r="78" spans="3:9" x14ac:dyDescent="0.25">
      <c r="D78" s="2"/>
      <c r="E78" s="2"/>
      <c r="I78"/>
    </row>
    <row r="79" spans="3:9" x14ac:dyDescent="0.25">
      <c r="I79"/>
    </row>
    <row r="80" spans="3:9" x14ac:dyDescent="0.25">
      <c r="I80"/>
    </row>
    <row r="81" spans="3:9" x14ac:dyDescent="0.25">
      <c r="I81"/>
    </row>
    <row r="82" spans="3:9" x14ac:dyDescent="0.25">
      <c r="I82"/>
    </row>
    <row r="83" spans="3:9" x14ac:dyDescent="0.25">
      <c r="I83"/>
    </row>
    <row r="84" spans="3:9" x14ac:dyDescent="0.25">
      <c r="C84" s="2"/>
      <c r="D84" s="2"/>
      <c r="E84" s="2"/>
      <c r="I84"/>
    </row>
  </sheetData>
  <mergeCells count="2">
    <mergeCell ref="B1:I1"/>
    <mergeCell ref="I2:J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Oct-Dec 2018</vt:lpstr>
      <vt:lpstr>Sheet1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Hollobon</dc:creator>
  <cp:lastModifiedBy>Myrna Umali</cp:lastModifiedBy>
  <cp:lastPrinted>2019-02-20T00:06:19Z</cp:lastPrinted>
  <dcterms:created xsi:type="dcterms:W3CDTF">2018-09-03T06:29:51Z</dcterms:created>
  <dcterms:modified xsi:type="dcterms:W3CDTF">2019-02-26T20:21:59Z</dcterms:modified>
</cp:coreProperties>
</file>